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rosoft\Documents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H27" i="1"/>
  <c r="I27" i="1" s="1"/>
  <c r="I28" i="1" s="1"/>
  <c r="F27" i="1"/>
  <c r="G27" i="1" s="1"/>
  <c r="E27" i="1"/>
  <c r="I26" i="1"/>
  <c r="G26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G15" i="1"/>
  <c r="G14" i="1"/>
  <c r="I13" i="1"/>
  <c r="G13" i="1"/>
  <c r="G12" i="1"/>
  <c r="I11" i="1"/>
  <c r="G11" i="1"/>
  <c r="I10" i="1"/>
  <c r="G10" i="1"/>
  <c r="I9" i="1"/>
  <c r="G9" i="1"/>
  <c r="I8" i="1"/>
  <c r="G8" i="1"/>
</calcChain>
</file>

<file path=xl/sharedStrings.xml><?xml version="1.0" encoding="utf-8"?>
<sst xmlns="http://schemas.openxmlformats.org/spreadsheetml/2006/main" count="58" uniqueCount="47">
  <si>
    <t>CAPAIAN INDIKATOR EVALUASI KINERJA PENYELENGGARAAN PEMERINTAHAN DAERAH</t>
  </si>
  <si>
    <t>NO</t>
  </si>
  <si>
    <t>KABUPATEN/KOTA</t>
  </si>
  <si>
    <t>PREVALENSI PESERTA KB AKTIF</t>
  </si>
  <si>
    <t>UNMET NEED</t>
  </si>
  <si>
    <t>RATIO PETUGAS LAPANGAN KB DI SETIAP DESA/NAGARI/KELURAHAN</t>
  </si>
  <si>
    <t>PUS</t>
  </si>
  <si>
    <t>PA</t>
  </si>
  <si>
    <t>CPR</t>
  </si>
  <si>
    <t>PKB/ PLKB</t>
  </si>
  <si>
    <t>Jumlah Desa/Kelurahan</t>
  </si>
  <si>
    <t>Ratio</t>
  </si>
  <si>
    <t>IAT+TIAL</t>
  </si>
  <si>
    <t>%</t>
  </si>
  <si>
    <t>PESISIR SELATAN</t>
  </si>
  <si>
    <t>1 : 4</t>
  </si>
  <si>
    <t>SOLOK</t>
  </si>
  <si>
    <t xml:space="preserve"> 1 : 1</t>
  </si>
  <si>
    <t>SIJUNJUNG</t>
  </si>
  <si>
    <t>TANAH DATAR</t>
  </si>
  <si>
    <t xml:space="preserve"> 1 : 2</t>
  </si>
  <si>
    <t>PADANG PARIAMAN</t>
  </si>
  <si>
    <t>AGAM</t>
  </si>
  <si>
    <t>LIMA PULUH KOTA</t>
  </si>
  <si>
    <t xml:space="preserve"> 1: 1</t>
  </si>
  <si>
    <t>PASAMAN</t>
  </si>
  <si>
    <t>1 : 1</t>
  </si>
  <si>
    <t>KEPULAUAN MENTAWAI</t>
  </si>
  <si>
    <t xml:space="preserve"> 1 : 6</t>
  </si>
  <si>
    <t>DHARMASRAYA</t>
  </si>
  <si>
    <t>SOLOK SELATAN</t>
  </si>
  <si>
    <t>PASAMAN BARAT</t>
  </si>
  <si>
    <t>KOTA PADANG</t>
  </si>
  <si>
    <t>KOTA SOLOK</t>
  </si>
  <si>
    <t>KOTA SAWAHLUNTO</t>
  </si>
  <si>
    <t xml:space="preserve"> 1 : 4</t>
  </si>
  <si>
    <t>KOTA PADANG PANJANG</t>
  </si>
  <si>
    <t>1 : 2</t>
  </si>
  <si>
    <t>KOTA BUKITTINGGI</t>
  </si>
  <si>
    <t>KOTA PAYAKUMBUH</t>
  </si>
  <si>
    <t>KOTA PARIAMAN</t>
  </si>
  <si>
    <t xml:space="preserve"> 1 : 5</t>
  </si>
  <si>
    <t>SUMATERA BARAT</t>
  </si>
  <si>
    <t>Padang  Januari 2020</t>
  </si>
  <si>
    <t>Kepala Dinas PPKBKPS Provinsi Sumatera Barat</t>
  </si>
  <si>
    <t>IRWAN, S.Sos, MM</t>
  </si>
  <si>
    <t>Pembina Utama Muda                                 Nip. 19680415 198902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</si>
</sst>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charset val="134"/>
    </font>
    <font>
      <b/>
      <sz val="9"/>
      <name val="Arial Narrow"/>
      <charset val="134"/>
    </font>
    <font>
      <sz val="9"/>
      <color theme="1"/>
      <name val="Arial Narrow"/>
      <charset val="134"/>
    </font>
    <font>
      <sz val="8"/>
      <color theme="1"/>
      <name val="Arial Narrow"/>
      <charset val="134"/>
    </font>
    <font>
      <sz val="12"/>
      <name val="Arial Narrow"/>
      <charset val="134"/>
    </font>
    <font>
      <b/>
      <sz val="12"/>
      <color theme="1"/>
      <name val="Arial Narrow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37437055574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7" fillId="0" borderId="13" xfId="0" quotePrefix="1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7" fillId="0" borderId="13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vertical="center"/>
    </xf>
    <xf numFmtId="164" fontId="8" fillId="0" borderId="16" xfId="1" applyNumberFormat="1" applyFont="1" applyFill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8" fillId="0" borderId="17" xfId="0" quotePrefix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34"/>
  <sheetViews>
    <sheetView tabSelected="1" workbookViewId="0">
      <selection activeCell="L1" sqref="L1"/>
    </sheetView>
  </sheetViews>
  <sheetFormatPr defaultRowHeight="15"/>
  <cols>
    <col min="3" max="3" width="6.7109375" customWidth="1"/>
    <col min="4" max="4" width="25" customWidth="1"/>
    <col min="5" max="5" width="10.42578125" customWidth="1"/>
    <col min="6" max="6" width="9.42578125" customWidth="1"/>
    <col min="10" max="10" width="9.85546875" customWidth="1"/>
  </cols>
  <sheetData>
    <row r="3" spans="3:13" ht="15.75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2"/>
    </row>
    <row r="4" spans="3:13" ht="15.75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>
      <c r="C5" s="3" t="s">
        <v>1</v>
      </c>
      <c r="D5" s="4" t="s">
        <v>2</v>
      </c>
      <c r="E5" s="5" t="s">
        <v>3</v>
      </c>
      <c r="F5" s="6"/>
      <c r="G5" s="7"/>
      <c r="H5" s="8" t="s">
        <v>4</v>
      </c>
      <c r="I5" s="9"/>
      <c r="J5" s="10" t="s">
        <v>5</v>
      </c>
      <c r="K5" s="11"/>
      <c r="L5" s="12"/>
      <c r="M5" s="13"/>
    </row>
    <row r="6" spans="3:13">
      <c r="C6" s="3"/>
      <c r="D6" s="14"/>
      <c r="E6" s="15" t="s">
        <v>6</v>
      </c>
      <c r="F6" s="15" t="s">
        <v>7</v>
      </c>
      <c r="G6" s="15" t="s">
        <v>8</v>
      </c>
      <c r="H6" s="16"/>
      <c r="I6" s="17"/>
      <c r="J6" s="18" t="s">
        <v>9</v>
      </c>
      <c r="K6" s="19" t="s">
        <v>10</v>
      </c>
      <c r="L6" s="20" t="s">
        <v>11</v>
      </c>
      <c r="M6" s="21"/>
    </row>
    <row r="7" spans="3:13" ht="18.75" customHeight="1">
      <c r="C7" s="3"/>
      <c r="D7" s="15"/>
      <c r="E7" s="3"/>
      <c r="F7" s="3"/>
      <c r="G7" s="3"/>
      <c r="H7" s="22" t="s">
        <v>12</v>
      </c>
      <c r="I7" s="23" t="s">
        <v>13</v>
      </c>
      <c r="J7" s="24"/>
      <c r="K7" s="25"/>
      <c r="L7" s="26"/>
      <c r="M7" s="21"/>
    </row>
    <row r="8" spans="3:13" ht="15.75">
      <c r="C8" s="27">
        <v>1</v>
      </c>
      <c r="D8" s="28" t="s">
        <v>14</v>
      </c>
      <c r="E8" s="29">
        <v>81869</v>
      </c>
      <c r="F8" s="30">
        <v>62362</v>
      </c>
      <c r="G8" s="31">
        <f>+F8/E8*100</f>
        <v>76.17291038121877</v>
      </c>
      <c r="H8" s="32">
        <v>5910</v>
      </c>
      <c r="I8" s="33">
        <f>+H8/E8*100</f>
        <v>7.2188496256214192</v>
      </c>
      <c r="J8" s="34">
        <v>52</v>
      </c>
      <c r="K8" s="34">
        <v>212</v>
      </c>
      <c r="L8" s="35" t="s">
        <v>15</v>
      </c>
      <c r="M8" s="36"/>
    </row>
    <row r="9" spans="3:13" ht="15.75">
      <c r="C9" s="27">
        <v>2</v>
      </c>
      <c r="D9" s="28" t="s">
        <v>16</v>
      </c>
      <c r="E9" s="29">
        <v>61329</v>
      </c>
      <c r="F9" s="30">
        <v>45403</v>
      </c>
      <c r="G9" s="37">
        <f t="shared" ref="G9:G27" si="0">+F9/E9*100</f>
        <v>74.031860946697321</v>
      </c>
      <c r="H9" s="38">
        <v>7293</v>
      </c>
      <c r="I9" s="33">
        <f>+H9/E9*100</f>
        <v>11.89160103702979</v>
      </c>
      <c r="J9" s="39">
        <v>49</v>
      </c>
      <c r="K9" s="39">
        <v>84</v>
      </c>
      <c r="L9" s="40" t="s">
        <v>17</v>
      </c>
      <c r="M9" s="36"/>
    </row>
    <row r="10" spans="3:13" ht="15.75">
      <c r="C10" s="27">
        <v>3</v>
      </c>
      <c r="D10" s="28" t="s">
        <v>18</v>
      </c>
      <c r="E10" s="29">
        <v>42990</v>
      </c>
      <c r="F10" s="30">
        <v>29703</v>
      </c>
      <c r="G10" s="37">
        <f t="shared" si="0"/>
        <v>69.09281228192603</v>
      </c>
      <c r="H10" s="41">
        <v>6151</v>
      </c>
      <c r="I10" s="42">
        <f t="shared" ref="I10:I11" si="1">+H10/E10*100</f>
        <v>14.307978599674342</v>
      </c>
      <c r="J10" s="39">
        <v>16</v>
      </c>
      <c r="K10" s="39">
        <v>62</v>
      </c>
      <c r="L10" s="40" t="s">
        <v>15</v>
      </c>
      <c r="M10" s="36"/>
    </row>
    <row r="11" spans="3:13" ht="15.75">
      <c r="C11" s="27">
        <v>4</v>
      </c>
      <c r="D11" s="28" t="s">
        <v>19</v>
      </c>
      <c r="E11" s="29">
        <v>46856</v>
      </c>
      <c r="F11" s="30">
        <v>37504</v>
      </c>
      <c r="G11" s="37">
        <f t="shared" si="0"/>
        <v>80.040976609185591</v>
      </c>
      <c r="H11" s="32">
        <v>4432</v>
      </c>
      <c r="I11" s="33">
        <f t="shared" si="1"/>
        <v>9.4587672870069994</v>
      </c>
      <c r="J11" s="34">
        <v>43</v>
      </c>
      <c r="K11" s="34">
        <v>75</v>
      </c>
      <c r="L11" s="40" t="s">
        <v>20</v>
      </c>
      <c r="M11" s="36"/>
    </row>
    <row r="12" spans="3:13" ht="15.75">
      <c r="C12" s="27">
        <v>5</v>
      </c>
      <c r="D12" s="34" t="s">
        <v>21</v>
      </c>
      <c r="E12" s="32">
        <v>65279</v>
      </c>
      <c r="F12" s="43">
        <v>42711</v>
      </c>
      <c r="G12" s="31">
        <f t="shared" si="0"/>
        <v>65.428391979043795</v>
      </c>
      <c r="H12" s="32">
        <v>7877</v>
      </c>
      <c r="I12" s="33">
        <v>12.87</v>
      </c>
      <c r="J12" s="34">
        <v>46</v>
      </c>
      <c r="K12" s="34">
        <v>60</v>
      </c>
      <c r="L12" s="40" t="s">
        <v>20</v>
      </c>
      <c r="M12" s="36"/>
    </row>
    <row r="13" spans="3:13" ht="15.75">
      <c r="C13" s="27">
        <v>6</v>
      </c>
      <c r="D13" s="28" t="s">
        <v>22</v>
      </c>
      <c r="E13" s="29">
        <v>62848</v>
      </c>
      <c r="F13" s="30">
        <v>41147</v>
      </c>
      <c r="G13" s="31">
        <f t="shared" si="0"/>
        <v>65.470659368635438</v>
      </c>
      <c r="H13" s="32">
        <v>8514</v>
      </c>
      <c r="I13" s="33">
        <f t="shared" ref="I13" si="2">+H13/E13*100</f>
        <v>13.546970468431772</v>
      </c>
      <c r="J13" s="34">
        <v>22</v>
      </c>
      <c r="K13" s="34">
        <v>82</v>
      </c>
      <c r="L13" s="40" t="s">
        <v>15</v>
      </c>
      <c r="M13" s="36"/>
    </row>
    <row r="14" spans="3:13" ht="15.75">
      <c r="C14" s="27">
        <v>7</v>
      </c>
      <c r="D14" s="28" t="s">
        <v>23</v>
      </c>
      <c r="E14" s="29">
        <v>56665</v>
      </c>
      <c r="F14" s="30">
        <v>41530</v>
      </c>
      <c r="G14" s="37">
        <f t="shared" si="0"/>
        <v>73.290390893849818</v>
      </c>
      <c r="H14" s="41">
        <v>7476</v>
      </c>
      <c r="I14" s="42">
        <v>13.2</v>
      </c>
      <c r="J14" s="39">
        <v>61</v>
      </c>
      <c r="K14" s="39">
        <v>79</v>
      </c>
      <c r="L14" s="40" t="s">
        <v>24</v>
      </c>
      <c r="M14" s="36"/>
    </row>
    <row r="15" spans="3:13" ht="15.75">
      <c r="C15" s="27">
        <v>8</v>
      </c>
      <c r="D15" s="28" t="s">
        <v>25</v>
      </c>
      <c r="E15" s="29">
        <v>49808</v>
      </c>
      <c r="F15" s="30">
        <v>34462</v>
      </c>
      <c r="G15" s="37">
        <f t="shared" si="0"/>
        <v>69.189688403469319</v>
      </c>
      <c r="H15" s="41">
        <v>6406</v>
      </c>
      <c r="I15" s="42">
        <v>12.86</v>
      </c>
      <c r="J15" s="39">
        <v>46</v>
      </c>
      <c r="K15" s="39">
        <v>37</v>
      </c>
      <c r="L15" s="40" t="s">
        <v>26</v>
      </c>
      <c r="M15" s="36"/>
    </row>
    <row r="16" spans="3:13" ht="15.75">
      <c r="C16" s="27">
        <v>9</v>
      </c>
      <c r="D16" s="28" t="s">
        <v>27</v>
      </c>
      <c r="E16" s="29">
        <v>12057</v>
      </c>
      <c r="F16" s="30">
        <v>7040</v>
      </c>
      <c r="G16" s="31">
        <f t="shared" si="0"/>
        <v>58.389317408974037</v>
      </c>
      <c r="H16" s="32">
        <v>2200</v>
      </c>
      <c r="I16" s="33">
        <f t="shared" ref="I16:I24" si="3">+H16/E16*100</f>
        <v>18.246661690304389</v>
      </c>
      <c r="J16" s="34">
        <v>7</v>
      </c>
      <c r="K16" s="34">
        <v>42</v>
      </c>
      <c r="L16" s="40" t="s">
        <v>28</v>
      </c>
      <c r="M16" s="36"/>
    </row>
    <row r="17" spans="3:13" ht="15.75">
      <c r="C17" s="27">
        <v>10</v>
      </c>
      <c r="D17" s="28" t="s">
        <v>29</v>
      </c>
      <c r="E17" s="29">
        <v>43849</v>
      </c>
      <c r="F17" s="30">
        <v>34876</v>
      </c>
      <c r="G17" s="37">
        <f t="shared" si="0"/>
        <v>79.536591484412412</v>
      </c>
      <c r="H17" s="41">
        <v>4655</v>
      </c>
      <c r="I17" s="42">
        <f t="shared" si="3"/>
        <v>10.615977559351411</v>
      </c>
      <c r="J17" s="39">
        <v>21</v>
      </c>
      <c r="K17" s="39">
        <v>52</v>
      </c>
      <c r="L17" s="40" t="s">
        <v>20</v>
      </c>
      <c r="M17" s="36"/>
    </row>
    <row r="18" spans="3:13" ht="15.75">
      <c r="C18" s="27">
        <v>11</v>
      </c>
      <c r="D18" s="28" t="s">
        <v>30</v>
      </c>
      <c r="E18" s="29">
        <v>30747</v>
      </c>
      <c r="F18" s="30">
        <v>24989</v>
      </c>
      <c r="G18" s="37">
        <f t="shared" si="0"/>
        <v>81.272969720623138</v>
      </c>
      <c r="H18" s="41">
        <v>2282</v>
      </c>
      <c r="I18" s="42">
        <f t="shared" si="3"/>
        <v>7.4218622955085047</v>
      </c>
      <c r="J18" s="39">
        <v>21</v>
      </c>
      <c r="K18" s="39">
        <v>39</v>
      </c>
      <c r="L18" s="40" t="s">
        <v>20</v>
      </c>
      <c r="M18" s="36"/>
    </row>
    <row r="19" spans="3:13" ht="15.75">
      <c r="C19" s="27">
        <v>12</v>
      </c>
      <c r="D19" s="28" t="s">
        <v>31</v>
      </c>
      <c r="E19" s="29">
        <v>69686</v>
      </c>
      <c r="F19" s="30">
        <v>47391</v>
      </c>
      <c r="G19" s="31">
        <f t="shared" si="0"/>
        <v>68.006486238268806</v>
      </c>
      <c r="H19" s="32">
        <v>11545</v>
      </c>
      <c r="I19" s="33">
        <f t="shared" si="3"/>
        <v>16.567172746319201</v>
      </c>
      <c r="J19" s="34">
        <v>17</v>
      </c>
      <c r="K19" s="34">
        <v>26</v>
      </c>
      <c r="L19" s="40" t="s">
        <v>17</v>
      </c>
      <c r="M19" s="36"/>
    </row>
    <row r="20" spans="3:13" ht="15.75">
      <c r="C20" s="27">
        <v>13</v>
      </c>
      <c r="D20" s="34" t="s">
        <v>32</v>
      </c>
      <c r="E20" s="32">
        <v>110654</v>
      </c>
      <c r="F20" s="43">
        <v>68912</v>
      </c>
      <c r="G20" s="31">
        <f t="shared" si="0"/>
        <v>62.277007609304682</v>
      </c>
      <c r="H20" s="32">
        <v>22737</v>
      </c>
      <c r="I20" s="33">
        <f t="shared" si="3"/>
        <v>20.547833788204674</v>
      </c>
      <c r="J20" s="34">
        <v>66</v>
      </c>
      <c r="K20" s="34">
        <v>104</v>
      </c>
      <c r="L20" s="40" t="s">
        <v>20</v>
      </c>
      <c r="M20" s="36"/>
    </row>
    <row r="21" spans="3:13" ht="15.75">
      <c r="C21" s="27">
        <v>14</v>
      </c>
      <c r="D21" s="28" t="s">
        <v>33</v>
      </c>
      <c r="E21" s="29">
        <v>10294</v>
      </c>
      <c r="F21" s="30">
        <v>7447</v>
      </c>
      <c r="G21" s="37">
        <f t="shared" si="0"/>
        <v>72.343112492714198</v>
      </c>
      <c r="H21" s="41">
        <v>1234</v>
      </c>
      <c r="I21" s="42">
        <f t="shared" si="3"/>
        <v>11.987565572177967</v>
      </c>
      <c r="J21" s="39">
        <v>15</v>
      </c>
      <c r="K21" s="39">
        <v>15</v>
      </c>
      <c r="L21" s="40" t="s">
        <v>26</v>
      </c>
      <c r="M21" s="36"/>
    </row>
    <row r="22" spans="3:13" ht="15.75">
      <c r="C22" s="27">
        <v>15</v>
      </c>
      <c r="D22" s="28" t="s">
        <v>34</v>
      </c>
      <c r="E22" s="29">
        <v>10191</v>
      </c>
      <c r="F22" s="30">
        <v>7852</v>
      </c>
      <c r="G22" s="37">
        <f t="shared" si="0"/>
        <v>77.048376018055137</v>
      </c>
      <c r="H22" s="41">
        <v>998</v>
      </c>
      <c r="I22" s="42">
        <f t="shared" si="3"/>
        <v>9.7929545677558636</v>
      </c>
      <c r="J22" s="39">
        <v>9</v>
      </c>
      <c r="K22" s="39">
        <v>37</v>
      </c>
      <c r="L22" s="40" t="s">
        <v>35</v>
      </c>
      <c r="M22" s="36"/>
    </row>
    <row r="23" spans="3:13" ht="15.75">
      <c r="C23" s="27">
        <v>16</v>
      </c>
      <c r="D23" s="34" t="s">
        <v>36</v>
      </c>
      <c r="E23" s="32">
        <v>6397</v>
      </c>
      <c r="F23" s="43">
        <v>4230</v>
      </c>
      <c r="G23" s="31">
        <f t="shared" si="0"/>
        <v>66.124745974675619</v>
      </c>
      <c r="H23" s="32">
        <v>964</v>
      </c>
      <c r="I23" s="33">
        <f t="shared" si="3"/>
        <v>15.069563858058466</v>
      </c>
      <c r="J23" s="34">
        <v>7</v>
      </c>
      <c r="K23" s="34">
        <v>16</v>
      </c>
      <c r="L23" s="40" t="s">
        <v>37</v>
      </c>
      <c r="M23" s="36"/>
    </row>
    <row r="24" spans="3:13" ht="15.75">
      <c r="C24" s="27">
        <v>17</v>
      </c>
      <c r="D24" s="28" t="s">
        <v>38</v>
      </c>
      <c r="E24" s="29">
        <v>16201</v>
      </c>
      <c r="F24" s="30">
        <v>10888</v>
      </c>
      <c r="G24" s="31">
        <f t="shared" si="0"/>
        <v>67.20572804147892</v>
      </c>
      <c r="H24" s="32">
        <v>2628</v>
      </c>
      <c r="I24" s="33">
        <f t="shared" si="3"/>
        <v>16.221220912289365</v>
      </c>
      <c r="J24" s="34">
        <v>10</v>
      </c>
      <c r="K24" s="34">
        <v>24</v>
      </c>
      <c r="L24" s="40" t="s">
        <v>37</v>
      </c>
      <c r="M24" s="36"/>
    </row>
    <row r="25" spans="3:13" ht="15.75">
      <c r="C25" s="27">
        <v>18</v>
      </c>
      <c r="D25" s="28" t="s">
        <v>39</v>
      </c>
      <c r="E25" s="32">
        <v>19213</v>
      </c>
      <c r="F25" s="43">
        <v>13508</v>
      </c>
      <c r="G25" s="31">
        <f t="shared" si="0"/>
        <v>70.306563264456358</v>
      </c>
      <c r="H25" s="38">
        <v>2540</v>
      </c>
      <c r="I25" s="44">
        <v>13.22</v>
      </c>
      <c r="J25" s="45">
        <v>13</v>
      </c>
      <c r="K25" s="45">
        <v>77</v>
      </c>
      <c r="L25" s="40" t="s">
        <v>15</v>
      </c>
      <c r="M25" s="36"/>
    </row>
    <row r="26" spans="3:13" ht="15.75">
      <c r="C26" s="27">
        <v>19</v>
      </c>
      <c r="D26" s="28" t="s">
        <v>40</v>
      </c>
      <c r="E26" s="46">
        <v>11096</v>
      </c>
      <c r="F26" s="47">
        <v>7299</v>
      </c>
      <c r="G26" s="37">
        <f t="shared" si="0"/>
        <v>65.780461427541454</v>
      </c>
      <c r="H26" s="41">
        <v>1772</v>
      </c>
      <c r="I26" s="42">
        <f t="shared" ref="I26:I27" si="4">+H26/E26*100</f>
        <v>15.969718817591923</v>
      </c>
      <c r="J26" s="39">
        <v>13</v>
      </c>
      <c r="K26" s="39">
        <v>71</v>
      </c>
      <c r="L26" s="40" t="s">
        <v>41</v>
      </c>
      <c r="M26" s="36"/>
    </row>
    <row r="27" spans="3:13" ht="16.5" thickBot="1">
      <c r="C27" s="48" t="s">
        <v>42</v>
      </c>
      <c r="D27" s="49"/>
      <c r="E27" s="50">
        <f>SUM(E8:E26)</f>
        <v>808029</v>
      </c>
      <c r="F27" s="50">
        <f>F8+F9+F10+F11+F12+F13+F14+F15+F16+F17+F18+F19+F20+F21+F22+F23+F24+F25+F26</f>
        <v>569254</v>
      </c>
      <c r="G27" s="51">
        <f t="shared" si="0"/>
        <v>70.44969920634037</v>
      </c>
      <c r="H27" s="50">
        <f t="shared" ref="H27" si="5">SUM(H8:H26)</f>
        <v>107614</v>
      </c>
      <c r="I27" s="52">
        <f t="shared" si="4"/>
        <v>13.318086355811488</v>
      </c>
      <c r="J27" s="50">
        <f t="shared" ref="J27:K27" si="6">SUM(J8:J26)</f>
        <v>534</v>
      </c>
      <c r="K27" s="50">
        <f t="shared" si="6"/>
        <v>1194</v>
      </c>
      <c r="L27" s="53" t="s">
        <v>37</v>
      </c>
      <c r="M27" s="54"/>
    </row>
    <row r="28" spans="3:13" ht="15.75">
      <c r="I28" s="55">
        <f>+I27/2</f>
        <v>6.659043177905744</v>
      </c>
    </row>
    <row r="29" spans="3:13">
      <c r="I29" s="56" t="s">
        <v>43</v>
      </c>
      <c r="J29" s="56"/>
      <c r="K29" s="56"/>
      <c r="L29" s="56"/>
    </row>
    <row r="30" spans="3:13">
      <c r="I30" s="57" t="s">
        <v>44</v>
      </c>
      <c r="J30" s="57"/>
      <c r="K30" s="57"/>
      <c r="L30" s="57"/>
    </row>
    <row r="33" spans="9:12">
      <c r="I33" s="56" t="s">
        <v>45</v>
      </c>
      <c r="J33" s="56"/>
      <c r="K33" s="56"/>
      <c r="L33" s="56"/>
    </row>
    <row r="34" spans="9:12" ht="33" customHeight="1">
      <c r="I34" s="57" t="s">
        <v>46</v>
      </c>
      <c r="J34" s="57"/>
      <c r="K34" s="57"/>
      <c r="L34" s="57"/>
    </row>
  </sheetData>
  <mergeCells count="17">
    <mergeCell ref="I34:L34"/>
    <mergeCell ref="K6:K7"/>
    <mergeCell ref="L6:L7"/>
    <mergeCell ref="C27:D27"/>
    <mergeCell ref="I29:L29"/>
    <mergeCell ref="I30:L30"/>
    <mergeCell ref="I33:L33"/>
    <mergeCell ref="C3:L3"/>
    <mergeCell ref="C5:C7"/>
    <mergeCell ref="D5:D7"/>
    <mergeCell ref="E5:G5"/>
    <mergeCell ref="H5:I6"/>
    <mergeCell ref="J5:L5"/>
    <mergeCell ref="E6:E7"/>
    <mergeCell ref="F6:F7"/>
    <mergeCell ref="G6:G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2020-01-29T05:34:04Z</dcterms:created>
  <dcterms:modified xsi:type="dcterms:W3CDTF">2020-01-29T05:36:54Z</dcterms:modified>
</cp:coreProperties>
</file>